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H_Joanneum\00_Teleworking Covid\KW 13_22\"/>
    </mc:Choice>
  </mc:AlternateContent>
  <bookViews>
    <workbookView xWindow="-105" yWindow="-105" windowWidth="23250" windowHeight="12570"/>
  </bookViews>
  <sheets>
    <sheet name="Masterarbeit" sheetId="4" r:id="rId1"/>
  </sheets>
  <definedNames>
    <definedName name="_xlnm.Print_Area" localSheetId="0">Masterarbeit!$A$1:$N$42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4" l="1"/>
  <c r="L19" i="4"/>
  <c r="L15" i="4"/>
  <c r="L16" i="4"/>
  <c r="L14" i="4"/>
  <c r="L10" i="4"/>
  <c r="L11" i="4"/>
  <c r="L9" i="4"/>
  <c r="L24" i="4"/>
  <c r="L25" i="4"/>
  <c r="L23" i="4"/>
  <c r="C18" i="4" l="1"/>
  <c r="C13" i="4"/>
  <c r="C8" i="4"/>
  <c r="C27" i="4" l="1"/>
  <c r="F27" i="4" s="1"/>
</calcChain>
</file>

<file path=xl/sharedStrings.xml><?xml version="1.0" encoding="utf-8"?>
<sst xmlns="http://schemas.openxmlformats.org/spreadsheetml/2006/main" count="53" uniqueCount="43">
  <si>
    <t>Notenschlüssel</t>
  </si>
  <si>
    <t>sehr gut</t>
  </si>
  <si>
    <t>gut</t>
  </si>
  <si>
    <t>befriedigend</t>
  </si>
  <si>
    <t>genügend</t>
  </si>
  <si>
    <t>nicht genügend</t>
  </si>
  <si>
    <t>Beurteilung</t>
  </si>
  <si>
    <t>bis 50 Punkte</t>
  </si>
  <si>
    <t>&gt; 50 - 65 Punkte</t>
  </si>
  <si>
    <t>&gt; 90 - 100 Punkte</t>
  </si>
  <si>
    <t>x</t>
  </si>
  <si>
    <t>Ausfüllanleitung:</t>
  </si>
  <si>
    <t>Verdacht auf Plagiat gegeben:</t>
  </si>
  <si>
    <t>nein</t>
  </si>
  <si>
    <t>Selbstständigkeit</t>
  </si>
  <si>
    <t>Eigenständige Arbeitsweise</t>
  </si>
  <si>
    <t>Relevanz der Ergebnisse für das Unternehmen</t>
  </si>
  <si>
    <t>Abzüge</t>
  </si>
  <si>
    <t>Die Beurteilung der einzelnen Kriterien erfolgt durch prozentuelle Abzüge (0 - 50%) von der Teil-Punktezahl.</t>
  </si>
  <si>
    <t>Name des/der Studierenden:</t>
  </si>
  <si>
    <t>Arbeitsweise des/der Studierenden</t>
  </si>
  <si>
    <t>Inhalt, Methodik und Argumentation (Wissenschaftlichkeit)</t>
  </si>
  <si>
    <r>
      <rPr>
        <b/>
        <sz val="8"/>
        <rFont val="Arial"/>
        <family val="2"/>
      </rPr>
      <t>Qualität der Arbeitsergebnisse</t>
    </r>
    <r>
      <rPr>
        <sz val="8"/>
        <rFont val="Arial"/>
        <family val="2"/>
      </rPr>
      <t xml:space="preserve">
• Nachvollziehbar und verständlich dargestellte Ergebnisse
• Kritische Analyse der Ergebnisse
• Plausibel abgeleitete Schlussfolgerungen</t>
    </r>
  </si>
  <si>
    <r>
      <rPr>
        <b/>
        <sz val="8"/>
        <rFont val="Arial"/>
        <family val="2"/>
      </rPr>
      <t xml:space="preserve">Rechtschreibung und Stil
</t>
    </r>
    <r>
      <rPr>
        <sz val="8"/>
        <rFont val="Arial"/>
        <family val="2"/>
      </rPr>
      <t>• Schlüssige Abstracts in Deutsch und Englisch
• 3-5 treffende Schlüsselbegriffe
• Korrekte Grammatik, Orthografie und Interpunktion</t>
    </r>
  </si>
  <si>
    <t>Ausführung der Arbeit (formale Kriterien lt. StuPO)</t>
  </si>
  <si>
    <t>Anmerkungen/Begründung (bei Abzügen jedenfalls auszufüllen)</t>
  </si>
  <si>
    <r>
      <rPr>
        <b/>
        <sz val="8"/>
        <rFont val="Arial"/>
        <family val="2"/>
      </rPr>
      <t>Logischer Aufbau der Arbeit</t>
    </r>
    <r>
      <rPr>
        <sz val="8"/>
        <rFont val="Arial"/>
        <family val="2"/>
      </rPr>
      <t xml:space="preserve">
• Darstellung der theoretischen Grundlagen
• Klar und verständlich formulierte Problemstellung
• Aus Problemstellung logisch abgeleitete Forschungsfragen</t>
    </r>
  </si>
  <si>
    <t>Titel der Masterarbeit:</t>
  </si>
  <si>
    <t>Engineering and Production Management</t>
  </si>
  <si>
    <t>Beurteilungsblatt für Masterarbeiten</t>
  </si>
  <si>
    <r>
      <rPr>
        <b/>
        <sz val="8"/>
        <rFont val="Arial"/>
        <family val="2"/>
      </rPr>
      <t>Auswahl und Relevanz der verwendeten Methoden</t>
    </r>
    <r>
      <rPr>
        <sz val="8"/>
        <rFont val="Arial"/>
        <family val="2"/>
      </rPr>
      <t xml:space="preserve">
• Begründung der Wahl der Methoden entsprechend der Themenstellung
• Darstellung der Anwendung der Methoden nach nachvollziehbaren Kriterien
• Validität der Methoden</t>
    </r>
  </si>
  <si>
    <t>FH-Betreuer*in der Arbeit:</t>
  </si>
  <si>
    <t>Firmen-Betreuer*in:</t>
  </si>
  <si>
    <t>Kommunikation Student*in - Firmenbetreuer*in</t>
  </si>
  <si>
    <t>Matrikelnummer:</t>
  </si>
  <si>
    <r>
      <rPr>
        <b/>
        <sz val="8"/>
        <rFont val="Arial"/>
        <family val="2"/>
      </rPr>
      <t>Visuelle Umsetzung der Inhalte</t>
    </r>
    <r>
      <rPr>
        <sz val="8"/>
        <rFont val="Arial"/>
        <family val="2"/>
      </rPr>
      <t xml:space="preserve">
• Korrekte formale Gestaltung und korrekte Verzeichnisse
• Stringente Struktur der Formatierung und grafischen Elemente
• Abbildungen, Tabellen</t>
    </r>
  </si>
  <si>
    <r>
      <rPr>
        <b/>
        <sz val="8"/>
        <rFont val="Arial"/>
        <family val="2"/>
      </rPr>
      <t>Zitierrichtlinien und formalen Kriterien</t>
    </r>
    <r>
      <rPr>
        <sz val="8"/>
        <rFont val="Arial"/>
        <family val="2"/>
      </rPr>
      <t xml:space="preserve">
• Aussagekräftiges Inhaltsverzeichnis
• Einhaltung der Zitierrichtlinien
• Wissenschaftliche und gendergerechte Ausdrucksweise</t>
    </r>
  </si>
  <si>
    <t>Zufriedenheit des Betriebes</t>
  </si>
  <si>
    <t>Innovationsgrad der Arbeit</t>
  </si>
  <si>
    <r>
      <t xml:space="preserve">Bitte kennzeichnen Sie Ihre Beurteilung durch Einfügen eines </t>
    </r>
    <r>
      <rPr>
        <b/>
        <sz val="8"/>
        <color theme="9" tint="-0.499984740745262"/>
        <rFont val="Arial"/>
        <family val="2"/>
      </rPr>
      <t>"x"</t>
    </r>
    <r>
      <rPr>
        <sz val="8"/>
        <color theme="9" tint="-0.499984740745262"/>
        <rFont val="Arial"/>
        <family val="2"/>
      </rPr>
      <t xml:space="preserve"> in der jeweiligen Spalte</t>
    </r>
  </si>
  <si>
    <t>&gt; 65 - 78 Punkte</t>
  </si>
  <si>
    <t>&gt; 78 - 90 Punkte</t>
  </si>
  <si>
    <t>Abschließende kurze Begründung der Beurteilung durch den/die FH-Betreuer*in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</si>
</sst>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i/>
      <sz val="8"/>
      <color theme="1" tint="0.34998626667073579"/>
      <name val="Arial"/>
      <family val="2"/>
    </font>
    <font>
      <sz val="7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9" tint="-0.499984740745262"/>
      <name val="Arial"/>
      <family val="2"/>
    </font>
    <font>
      <sz val="8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24"/>
      <color rgb="FF00AFCB"/>
      <name val="Arial"/>
      <family val="2"/>
    </font>
    <font>
      <b/>
      <sz val="28"/>
      <color rgb="FF00AFC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Border="1" applyAlignment="1">
      <alignment horizontal="center" vertical="center"/>
    </xf>
    <xf numFmtId="9" fontId="4" fillId="0" borderId="0" xfId="1" applyFont="1"/>
    <xf numFmtId="0" fontId="4" fillId="0" borderId="0" xfId="0" applyFont="1"/>
    <xf numFmtId="0" fontId="5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11" fillId="3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vertical="top"/>
    </xf>
    <xf numFmtId="0" fontId="4" fillId="0" borderId="0" xfId="0" applyFont="1" applyFill="1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9" fontId="2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</xf>
    <xf numFmtId="9" fontId="5" fillId="3" borderId="1" xfId="0" applyNumberFormat="1" applyFont="1" applyFill="1" applyBorder="1" applyAlignment="1" applyProtection="1">
      <alignment vertical="center"/>
    </xf>
  </cellXfs>
  <cellStyles count="2">
    <cellStyle name="Prozent" xfId="1" builtinId="5"/>
    <cellStyle name="Standard" xfId="0" builtinId="0"/>
  </cellStyles>
  <dxfs count="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ont>
        <color theme="4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9DBFF"/>
      <rgbColor rgb="00EAEAEA"/>
      <rgbColor rgb="00D7E4B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A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5505450</xdr:colOff>
      <xdr:row>0</xdr:row>
      <xdr:rowOff>19050</xdr:rowOff>
    </xdr:from>
    <xdr:to>
      <xdr:col>14</xdr:col>
      <xdr:colOff>0</xdr:colOff>
      <xdr:row>1</xdr:row>
      <xdr:rowOff>243840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19050"/>
          <a:ext cx="220980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topLeftCell="A4" zoomScaleNormal="100" workbookViewId="0">
      <selection activeCell="N34" sqref="N34"/>
    </sheetView>
  </sheetViews>
  <sheetFormatPr baseColWidth="10" defaultColWidth="11.42578125" defaultRowHeight="15" customHeight="1" x14ac:dyDescent="0.2"/>
  <cols>
    <col min="1" max="1" width="3.7109375" style="5" customWidth="1"/>
    <col min="2" max="2" width="55.7109375" style="5" customWidth="1"/>
    <col min="3" max="3" width="5.7109375" style="6" customWidth="1"/>
    <col min="4" max="4" width="5.7109375" style="7" customWidth="1"/>
    <col min="5" max="5" width="3.7109375" style="8" customWidth="1"/>
    <col min="6" max="11" width="4.7109375" style="7" customWidth="1"/>
    <col min="12" max="12" width="8.7109375" style="7" customWidth="1"/>
    <col min="13" max="13" width="3.7109375" style="2" customWidth="1"/>
    <col min="14" max="14" width="115.7109375" style="3" customWidth="1"/>
    <col min="15" max="16384" width="11.42578125" style="3"/>
  </cols>
  <sheetData>
    <row r="1" spans="1:27" s="5" customFormat="1" ht="20.100000000000001" customHeight="1" x14ac:dyDescent="0.2">
      <c r="A1" s="57" t="s">
        <v>19</v>
      </c>
      <c r="B1" s="57"/>
      <c r="C1" s="87"/>
      <c r="D1" s="88"/>
      <c r="E1" s="88"/>
      <c r="F1" s="88"/>
      <c r="G1" s="88"/>
      <c r="H1" s="88"/>
      <c r="I1" s="88"/>
      <c r="J1" s="88"/>
      <c r="K1" s="88"/>
      <c r="L1" s="88"/>
      <c r="M1" s="89"/>
      <c r="N1" s="76"/>
      <c r="O1" s="4"/>
      <c r="P1" s="4"/>
      <c r="Q1" s="4"/>
      <c r="R1" s="4"/>
      <c r="S1" s="4"/>
      <c r="T1" s="4"/>
    </row>
    <row r="2" spans="1:27" s="5" customFormat="1" ht="20.100000000000001" customHeight="1" x14ac:dyDescent="0.2">
      <c r="A2" s="64" t="s">
        <v>34</v>
      </c>
      <c r="B2" s="64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76"/>
      <c r="O2" s="17"/>
      <c r="P2" s="17"/>
      <c r="Q2" s="17"/>
      <c r="R2" s="17"/>
      <c r="S2" s="17"/>
      <c r="T2" s="17"/>
    </row>
    <row r="3" spans="1:27" s="5" customFormat="1" ht="39.950000000000003" customHeight="1" x14ac:dyDescent="0.2">
      <c r="A3" s="64" t="s">
        <v>27</v>
      </c>
      <c r="B3" s="64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63" t="s">
        <v>28</v>
      </c>
      <c r="O3" s="17"/>
      <c r="P3" s="17"/>
      <c r="Q3" s="17"/>
      <c r="R3" s="17"/>
      <c r="S3" s="17"/>
      <c r="T3" s="17"/>
    </row>
    <row r="4" spans="1:27" s="5" customFormat="1" ht="20.100000000000001" customHeight="1" x14ac:dyDescent="0.2">
      <c r="A4" s="64" t="s">
        <v>31</v>
      </c>
      <c r="B4" s="64"/>
      <c r="C4" s="93"/>
      <c r="D4" s="94"/>
      <c r="E4" s="94"/>
      <c r="F4" s="94"/>
      <c r="G4" s="94"/>
      <c r="H4" s="94"/>
      <c r="I4" s="94"/>
      <c r="J4" s="94"/>
      <c r="K4" s="94"/>
      <c r="L4" s="94"/>
      <c r="M4" s="95"/>
      <c r="N4" s="75" t="s">
        <v>29</v>
      </c>
      <c r="O4" s="17"/>
      <c r="P4" s="17"/>
      <c r="Q4" s="17"/>
      <c r="R4" s="17"/>
      <c r="S4" s="17"/>
      <c r="T4" s="17"/>
    </row>
    <row r="5" spans="1:27" s="5" customFormat="1" ht="20.100000000000001" customHeight="1" x14ac:dyDescent="0.2">
      <c r="A5" s="64" t="s">
        <v>32</v>
      </c>
      <c r="B5" s="64"/>
      <c r="C5" s="84"/>
      <c r="D5" s="85"/>
      <c r="E5" s="85"/>
      <c r="F5" s="85"/>
      <c r="G5" s="85"/>
      <c r="H5" s="85"/>
      <c r="I5" s="85"/>
      <c r="J5" s="85"/>
      <c r="K5" s="85"/>
      <c r="L5" s="85"/>
      <c r="M5" s="86"/>
      <c r="N5" s="75"/>
      <c r="O5" s="17"/>
      <c r="P5" s="17"/>
      <c r="Q5" s="17"/>
      <c r="R5" s="17"/>
      <c r="S5" s="17"/>
      <c r="T5" s="17"/>
    </row>
    <row r="6" spans="1:27" s="49" customFormat="1" ht="9.9499999999999993" customHeight="1" x14ac:dyDescent="0.2">
      <c r="A6" s="5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4"/>
    </row>
    <row r="7" spans="1:27" s="9" customFormat="1" ht="18" customHeight="1" x14ac:dyDescent="0.2">
      <c r="B7" s="10"/>
      <c r="C7" s="39"/>
      <c r="D7" s="11"/>
      <c r="E7" s="24"/>
      <c r="F7" s="81" t="s">
        <v>17</v>
      </c>
      <c r="G7" s="82"/>
      <c r="H7" s="82"/>
      <c r="I7" s="82"/>
      <c r="J7" s="82"/>
      <c r="K7" s="82"/>
      <c r="L7" s="83"/>
      <c r="M7" s="52"/>
      <c r="N7" s="59" t="s">
        <v>25</v>
      </c>
      <c r="O7" s="10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14" customFormat="1" ht="15" customHeight="1" x14ac:dyDescent="0.2">
      <c r="A8" s="58" t="s">
        <v>21</v>
      </c>
      <c r="B8" s="18"/>
      <c r="C8" s="40">
        <f>D9+D10+D11</f>
        <v>50</v>
      </c>
      <c r="D8" s="1"/>
      <c r="E8" s="11"/>
      <c r="F8" s="96">
        <v>0</v>
      </c>
      <c r="G8" s="97">
        <v>-0.1</v>
      </c>
      <c r="H8" s="97">
        <v>-0.2</v>
      </c>
      <c r="I8" s="97">
        <v>-0.3</v>
      </c>
      <c r="J8" s="97">
        <v>-0.4</v>
      </c>
      <c r="K8" s="97">
        <v>-0.5</v>
      </c>
      <c r="L8" s="56"/>
      <c r="M8" s="22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5" customFormat="1" ht="50.1" customHeight="1" x14ac:dyDescent="0.2">
      <c r="B9" s="77" t="s">
        <v>26</v>
      </c>
      <c r="C9" s="78"/>
      <c r="D9" s="15">
        <v>15</v>
      </c>
      <c r="E9" s="8"/>
      <c r="F9" s="36" t="s">
        <v>10</v>
      </c>
      <c r="G9" s="36"/>
      <c r="H9" s="36"/>
      <c r="I9" s="36"/>
      <c r="J9" s="36"/>
      <c r="K9" s="36"/>
      <c r="L9" s="20">
        <f>D9+LOOKUP("x",F9:K9,F$8:K$8)*D9</f>
        <v>15</v>
      </c>
      <c r="M9" s="23"/>
      <c r="N9" s="61"/>
    </row>
    <row r="10" spans="1:27" s="5" customFormat="1" ht="50.1" customHeight="1" x14ac:dyDescent="0.2">
      <c r="B10" s="79" t="s">
        <v>30</v>
      </c>
      <c r="C10" s="80"/>
      <c r="D10" s="15">
        <v>15</v>
      </c>
      <c r="E10" s="8"/>
      <c r="F10" s="36" t="s">
        <v>10</v>
      </c>
      <c r="G10" s="36"/>
      <c r="H10" s="36"/>
      <c r="I10" s="36"/>
      <c r="J10" s="36"/>
      <c r="K10" s="36"/>
      <c r="L10" s="20">
        <f t="shared" ref="L10:L11" si="0">D10+LOOKUP("x",F10:K10,F$8:K$8)*D10</f>
        <v>15</v>
      </c>
      <c r="M10" s="21"/>
      <c r="N10" s="61"/>
    </row>
    <row r="11" spans="1:27" s="5" customFormat="1" ht="50.1" customHeight="1" x14ac:dyDescent="0.2">
      <c r="B11" s="79" t="s">
        <v>22</v>
      </c>
      <c r="C11" s="80"/>
      <c r="D11" s="15">
        <v>20</v>
      </c>
      <c r="E11" s="8"/>
      <c r="F11" s="36" t="s">
        <v>10</v>
      </c>
      <c r="G11" s="36"/>
      <c r="H11" s="36"/>
      <c r="I11" s="36"/>
      <c r="J11" s="36"/>
      <c r="K11" s="36"/>
      <c r="L11" s="20">
        <f t="shared" si="0"/>
        <v>20</v>
      </c>
      <c r="M11" s="21"/>
      <c r="N11" s="61"/>
    </row>
    <row r="12" spans="1:27" s="5" customFormat="1" ht="9.9499999999999993" customHeight="1" x14ac:dyDescent="0.2">
      <c r="C12" s="13"/>
      <c r="D12" s="12"/>
      <c r="E12" s="8"/>
      <c r="F12" s="12"/>
    </row>
    <row r="13" spans="1:27" s="14" customFormat="1" ht="12.75" x14ac:dyDescent="0.2">
      <c r="A13" s="58" t="s">
        <v>24</v>
      </c>
      <c r="B13" s="18"/>
      <c r="C13" s="40">
        <f>D14+D15+D16</f>
        <v>10</v>
      </c>
      <c r="D13" s="1"/>
      <c r="E13" s="11"/>
      <c r="F13" s="96">
        <v>0</v>
      </c>
      <c r="G13" s="97">
        <v>-0.1</v>
      </c>
      <c r="H13" s="97">
        <v>-0.2</v>
      </c>
      <c r="I13" s="97">
        <v>-0.3</v>
      </c>
      <c r="J13" s="97">
        <v>-0.4</v>
      </c>
      <c r="K13" s="97">
        <v>-0.5</v>
      </c>
      <c r="L13" s="56"/>
      <c r="M13" s="5"/>
    </row>
    <row r="14" spans="1:27" s="5" customFormat="1" ht="50.1" customHeight="1" x14ac:dyDescent="0.2">
      <c r="B14" s="77" t="s">
        <v>36</v>
      </c>
      <c r="C14" s="78"/>
      <c r="D14" s="15">
        <v>3</v>
      </c>
      <c r="E14" s="8"/>
      <c r="F14" s="36" t="s">
        <v>10</v>
      </c>
      <c r="G14" s="36"/>
      <c r="H14" s="36"/>
      <c r="I14" s="36"/>
      <c r="J14" s="36"/>
      <c r="K14" s="36"/>
      <c r="L14" s="20">
        <f>D14+LOOKUP("x",F14:K14,F$13:K$13)*D14</f>
        <v>3</v>
      </c>
      <c r="M14" s="21"/>
      <c r="N14" s="61"/>
    </row>
    <row r="15" spans="1:27" s="5" customFormat="1" ht="50.1" customHeight="1" x14ac:dyDescent="0.2">
      <c r="B15" s="77" t="s">
        <v>23</v>
      </c>
      <c r="C15" s="78"/>
      <c r="D15" s="15">
        <v>4</v>
      </c>
      <c r="E15" s="8"/>
      <c r="F15" s="36" t="s">
        <v>10</v>
      </c>
      <c r="G15" s="36"/>
      <c r="H15" s="36"/>
      <c r="I15" s="36"/>
      <c r="J15" s="36"/>
      <c r="K15" s="36"/>
      <c r="L15" s="20">
        <f t="shared" ref="L15:L16" si="1">D15+LOOKUP("x",F15:K15,F$13:K$13)*D15</f>
        <v>4</v>
      </c>
      <c r="M15" s="21"/>
      <c r="N15" s="61"/>
    </row>
    <row r="16" spans="1:27" s="5" customFormat="1" ht="50.1" customHeight="1" x14ac:dyDescent="0.2">
      <c r="B16" s="77" t="s">
        <v>35</v>
      </c>
      <c r="C16" s="78"/>
      <c r="D16" s="15">
        <v>3</v>
      </c>
      <c r="E16" s="8"/>
      <c r="F16" s="36" t="s">
        <v>10</v>
      </c>
      <c r="G16" s="36"/>
      <c r="H16" s="36"/>
      <c r="I16" s="36"/>
      <c r="J16" s="36"/>
      <c r="K16" s="36"/>
      <c r="L16" s="20">
        <f t="shared" si="1"/>
        <v>3</v>
      </c>
      <c r="M16" s="21"/>
      <c r="N16" s="61"/>
    </row>
    <row r="17" spans="1:27" s="5" customFormat="1" ht="9.9499999999999993" customHeight="1" x14ac:dyDescent="0.2">
      <c r="C17" s="13"/>
      <c r="D17" s="12"/>
      <c r="E17" s="8"/>
    </row>
    <row r="18" spans="1:27" s="14" customFormat="1" ht="12.75" x14ac:dyDescent="0.2">
      <c r="A18" s="58" t="s">
        <v>14</v>
      </c>
      <c r="B18" s="18"/>
      <c r="C18" s="40">
        <f>D19+D20</f>
        <v>15</v>
      </c>
      <c r="D18" s="1"/>
      <c r="E18" s="11"/>
      <c r="F18" s="96">
        <v>0</v>
      </c>
      <c r="G18" s="97">
        <v>-0.1</v>
      </c>
      <c r="H18" s="97">
        <v>-0.2</v>
      </c>
      <c r="I18" s="97">
        <v>-0.3</v>
      </c>
      <c r="J18" s="97">
        <v>-0.4</v>
      </c>
      <c r="K18" s="97">
        <v>-0.5</v>
      </c>
      <c r="L18" s="56"/>
    </row>
    <row r="19" spans="1:27" s="14" customFormat="1" ht="18" customHeight="1" x14ac:dyDescent="0.2">
      <c r="A19" s="53"/>
      <c r="B19" s="62" t="s">
        <v>15</v>
      </c>
      <c r="C19" s="42"/>
      <c r="D19" s="15">
        <v>10</v>
      </c>
      <c r="E19" s="11"/>
      <c r="F19" s="36" t="s">
        <v>10</v>
      </c>
      <c r="G19" s="36"/>
      <c r="H19" s="36"/>
      <c r="I19" s="36"/>
      <c r="J19" s="36"/>
      <c r="K19" s="36"/>
      <c r="L19" s="20">
        <f>D19+LOOKUP("x",F19:K19,F$18:K$18)*D19</f>
        <v>10</v>
      </c>
      <c r="M19" s="22"/>
      <c r="N19" s="61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4" customFormat="1" ht="18" customHeight="1" x14ac:dyDescent="0.2">
      <c r="A20" s="53"/>
      <c r="B20" s="62" t="s">
        <v>38</v>
      </c>
      <c r="C20" s="41"/>
      <c r="D20" s="15">
        <v>5</v>
      </c>
      <c r="E20" s="11"/>
      <c r="F20" s="36" t="s">
        <v>10</v>
      </c>
      <c r="G20" s="36"/>
      <c r="H20" s="36"/>
      <c r="I20" s="36"/>
      <c r="J20" s="36"/>
      <c r="K20" s="36"/>
      <c r="L20" s="20">
        <f>D20+LOOKUP("x",F20:K20,F$18:K$18)*D20</f>
        <v>5</v>
      </c>
      <c r="M20" s="22"/>
      <c r="N20" s="61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s="14" customFormat="1" ht="9.9499999999999993" customHeight="1" x14ac:dyDescent="0.2">
      <c r="A21" s="53"/>
      <c r="B21" s="38"/>
      <c r="C21" s="13"/>
      <c r="D21" s="12"/>
      <c r="E21" s="11"/>
      <c r="I21" s="5"/>
      <c r="J21" s="5"/>
      <c r="K21" s="5"/>
      <c r="L21" s="5"/>
      <c r="M21" s="5"/>
    </row>
    <row r="22" spans="1:27" s="14" customFormat="1" ht="12.75" x14ac:dyDescent="0.2">
      <c r="A22" s="58" t="s">
        <v>37</v>
      </c>
      <c r="B22" s="18"/>
      <c r="C22" s="40">
        <v>25</v>
      </c>
      <c r="D22" s="1"/>
      <c r="E22" s="11"/>
      <c r="F22" s="96">
        <v>0</v>
      </c>
      <c r="G22" s="97">
        <v>-0.1</v>
      </c>
      <c r="H22" s="97">
        <v>-0.2</v>
      </c>
      <c r="I22" s="97">
        <v>-0.3</v>
      </c>
      <c r="J22" s="97">
        <v>-0.4</v>
      </c>
      <c r="K22" s="97">
        <v>-0.5</v>
      </c>
      <c r="L22" s="56"/>
      <c r="M22" s="5"/>
    </row>
    <row r="23" spans="1:27" s="14" customFormat="1" ht="18" customHeight="1" x14ac:dyDescent="0.2">
      <c r="A23" s="53"/>
      <c r="B23" s="62" t="s">
        <v>33</v>
      </c>
      <c r="C23" s="42"/>
      <c r="D23" s="15">
        <v>5</v>
      </c>
      <c r="E23" s="11"/>
      <c r="F23" s="43" t="s">
        <v>10</v>
      </c>
      <c r="G23" s="43"/>
      <c r="H23" s="43"/>
      <c r="I23" s="43"/>
      <c r="J23" s="43"/>
      <c r="K23" s="43"/>
      <c r="L23" s="20">
        <f>D23+LOOKUP("x",F23:K23,F$22:K$22)*D23</f>
        <v>5</v>
      </c>
      <c r="M23" s="5"/>
      <c r="N23" s="61"/>
    </row>
    <row r="24" spans="1:27" s="14" customFormat="1" ht="18" customHeight="1" x14ac:dyDescent="0.2">
      <c r="A24" s="53"/>
      <c r="B24" s="62" t="s">
        <v>16</v>
      </c>
      <c r="C24" s="19"/>
      <c r="D24" s="15">
        <v>15</v>
      </c>
      <c r="E24" s="11"/>
      <c r="F24" s="43" t="s">
        <v>10</v>
      </c>
      <c r="G24" s="43"/>
      <c r="H24" s="43"/>
      <c r="I24" s="43"/>
      <c r="J24" s="43"/>
      <c r="K24" s="43"/>
      <c r="L24" s="20">
        <f t="shared" ref="L24:L25" si="2">D24+LOOKUP("x",F24:K24,F$22:K$22)*D24</f>
        <v>15</v>
      </c>
      <c r="M24" s="5"/>
      <c r="N24" s="61"/>
    </row>
    <row r="25" spans="1:27" s="14" customFormat="1" ht="18" customHeight="1" x14ac:dyDescent="0.2">
      <c r="A25" s="53"/>
      <c r="B25" s="62" t="s">
        <v>20</v>
      </c>
      <c r="C25" s="19"/>
      <c r="D25" s="15">
        <v>5</v>
      </c>
      <c r="E25" s="11"/>
      <c r="F25" s="43" t="s">
        <v>10</v>
      </c>
      <c r="G25" s="43"/>
      <c r="H25" s="43"/>
      <c r="I25" s="43"/>
      <c r="J25" s="43"/>
      <c r="K25" s="43"/>
      <c r="L25" s="20">
        <f t="shared" si="2"/>
        <v>5</v>
      </c>
      <c r="M25" s="5"/>
      <c r="N25" s="61"/>
    </row>
    <row r="26" spans="1:27" s="5" customFormat="1" ht="9.9499999999999993" customHeight="1" x14ac:dyDescent="0.2">
      <c r="C26" s="6"/>
      <c r="D26" s="6"/>
      <c r="E26" s="13"/>
      <c r="F26" s="25"/>
      <c r="G26" s="25"/>
      <c r="H26" s="25"/>
      <c r="I26" s="25"/>
      <c r="J26" s="25"/>
      <c r="K26" s="25"/>
      <c r="L26" s="26"/>
      <c r="M26" s="27"/>
      <c r="N26" s="16"/>
    </row>
    <row r="27" spans="1:27" s="14" customFormat="1" ht="12.75" x14ac:dyDescent="0.2">
      <c r="B27" s="37" t="s">
        <v>6</v>
      </c>
      <c r="C27" s="67">
        <f>SUM(L9:L25)</f>
        <v>100</v>
      </c>
      <c r="D27" s="68"/>
      <c r="F27" s="66" t="str">
        <f>IF(C27&gt;90.1,$C32,IF(C27&gt;78.1,$C33,IF(C27&gt;65.1,$C34,IF(C27&gt;50.1,$C35,$C36))))</f>
        <v>sehr gut</v>
      </c>
      <c r="G27" s="66"/>
      <c r="H27" s="66"/>
      <c r="I27" s="66"/>
      <c r="J27" s="66"/>
      <c r="K27" s="66"/>
      <c r="L27" s="66"/>
      <c r="M27" s="22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5" customFormat="1" ht="9.9499999999999993" customHeight="1" x14ac:dyDescent="0.2">
      <c r="C28" s="6"/>
      <c r="D28" s="7"/>
      <c r="E28" s="8"/>
      <c r="F28" s="7"/>
      <c r="G28" s="7"/>
      <c r="H28" s="7"/>
      <c r="I28" s="7"/>
      <c r="J28" s="7"/>
      <c r="K28" s="7"/>
      <c r="L28" s="7"/>
      <c r="M28" s="21"/>
    </row>
    <row r="29" spans="1:27" s="5" customFormat="1" ht="11.25" x14ac:dyDescent="0.2">
      <c r="B29" s="18" t="s">
        <v>12</v>
      </c>
      <c r="C29" s="70" t="s">
        <v>13</v>
      </c>
      <c r="D29" s="71"/>
      <c r="E29" s="8"/>
      <c r="F29" s="7"/>
      <c r="G29" s="7"/>
      <c r="H29" s="7"/>
      <c r="I29" s="7"/>
      <c r="J29" s="7"/>
      <c r="K29" s="7"/>
      <c r="L29" s="7"/>
      <c r="M29" s="21"/>
    </row>
    <row r="30" spans="1:27" s="5" customFormat="1" ht="9.9499999999999993" customHeight="1" x14ac:dyDescent="0.2">
      <c r="C30" s="6"/>
      <c r="D30" s="7"/>
      <c r="E30" s="8"/>
      <c r="F30" s="7"/>
      <c r="G30" s="7"/>
      <c r="H30" s="7"/>
      <c r="I30" s="7"/>
      <c r="J30" s="7"/>
      <c r="K30" s="7"/>
      <c r="L30" s="7"/>
      <c r="M30" s="21"/>
    </row>
    <row r="31" spans="1:27" s="5" customFormat="1" ht="11.25" x14ac:dyDescent="0.2">
      <c r="B31" s="72" t="s">
        <v>0</v>
      </c>
      <c r="C31" s="73"/>
      <c r="D31" s="73"/>
      <c r="E31" s="73"/>
      <c r="F31" s="74"/>
      <c r="G31" s="10"/>
      <c r="H31" s="44" t="s">
        <v>11</v>
      </c>
      <c r="I31" s="10"/>
      <c r="J31" s="10"/>
      <c r="K31" s="10"/>
      <c r="L31" s="7"/>
      <c r="M31" s="21"/>
    </row>
    <row r="32" spans="1:27" s="5" customFormat="1" ht="11.25" x14ac:dyDescent="0.2">
      <c r="B32" s="32" t="s">
        <v>9</v>
      </c>
      <c r="C32" s="69" t="s">
        <v>1</v>
      </c>
      <c r="D32" s="69"/>
      <c r="E32" s="69"/>
      <c r="F32" s="69"/>
      <c r="G32" s="12"/>
      <c r="H32" s="45" t="s">
        <v>18</v>
      </c>
      <c r="I32" s="12"/>
      <c r="J32" s="12"/>
      <c r="K32" s="12"/>
      <c r="L32" s="7"/>
      <c r="M32" s="21"/>
      <c r="N32" s="28"/>
    </row>
    <row r="33" spans="1:17" s="5" customFormat="1" ht="11.25" x14ac:dyDescent="0.2">
      <c r="B33" s="32" t="s">
        <v>41</v>
      </c>
      <c r="C33" s="69" t="s">
        <v>2</v>
      </c>
      <c r="D33" s="69"/>
      <c r="E33" s="69"/>
      <c r="F33" s="69"/>
      <c r="G33" s="12"/>
      <c r="H33" s="45" t="s">
        <v>39</v>
      </c>
      <c r="I33" s="45"/>
      <c r="J33" s="45"/>
      <c r="K33" s="46"/>
      <c r="L33" s="47"/>
      <c r="M33" s="48"/>
      <c r="N33" s="45"/>
    </row>
    <row r="34" spans="1:17" s="5" customFormat="1" ht="12.75" x14ac:dyDescent="0.2">
      <c r="B34" s="32" t="s">
        <v>40</v>
      </c>
      <c r="C34" s="69" t="s">
        <v>3</v>
      </c>
      <c r="D34" s="69"/>
      <c r="E34" s="69"/>
      <c r="F34" s="69"/>
      <c r="G34" s="12"/>
      <c r="I34" s="45"/>
      <c r="J34" s="46"/>
      <c r="K34" s="46"/>
      <c r="L34" s="47"/>
      <c r="M34" s="48"/>
      <c r="N34" s="54"/>
    </row>
    <row r="35" spans="1:17" s="5" customFormat="1" ht="11.25" x14ac:dyDescent="0.2">
      <c r="B35" s="32" t="s">
        <v>8</v>
      </c>
      <c r="C35" s="69" t="s">
        <v>4</v>
      </c>
      <c r="D35" s="69"/>
      <c r="E35" s="69"/>
      <c r="F35" s="69"/>
      <c r="G35" s="12"/>
      <c r="I35" s="45"/>
      <c r="J35" s="46"/>
      <c r="K35" s="46"/>
      <c r="L35" s="47"/>
      <c r="M35" s="48"/>
      <c r="N35" s="45"/>
    </row>
    <row r="36" spans="1:17" s="5" customFormat="1" ht="11.25" x14ac:dyDescent="0.2">
      <c r="B36" s="32" t="s">
        <v>7</v>
      </c>
      <c r="C36" s="69" t="s">
        <v>5</v>
      </c>
      <c r="D36" s="69"/>
      <c r="E36" s="69"/>
      <c r="F36" s="69"/>
      <c r="G36" s="12"/>
      <c r="H36" s="45"/>
      <c r="I36" s="45"/>
      <c r="J36" s="46"/>
      <c r="K36" s="46"/>
      <c r="L36" s="47"/>
      <c r="M36" s="48"/>
      <c r="N36" s="45"/>
    </row>
    <row r="37" spans="1:17" ht="9.9499999999999993" customHeight="1" x14ac:dyDescent="0.2">
      <c r="M37" s="21"/>
      <c r="N37" s="5"/>
    </row>
    <row r="38" spans="1:17" s="31" customFormat="1" ht="12.75" x14ac:dyDescent="0.2">
      <c r="A38" s="28"/>
      <c r="B38" s="60" t="s">
        <v>42</v>
      </c>
      <c r="C38" s="29"/>
      <c r="D38" s="26"/>
      <c r="E38" s="30"/>
      <c r="F38" s="26"/>
      <c r="G38" s="26"/>
      <c r="H38" s="26"/>
      <c r="I38" s="55"/>
      <c r="J38" s="28"/>
      <c r="K38" s="28"/>
      <c r="L38" s="28"/>
      <c r="M38" s="28"/>
      <c r="N38" s="28"/>
      <c r="O38" s="33"/>
      <c r="P38" s="33"/>
      <c r="Q38" s="33"/>
    </row>
    <row r="39" spans="1:17" s="31" customFormat="1" ht="20.100000000000001" customHeight="1" x14ac:dyDescent="0.2">
      <c r="A39" s="2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34"/>
      <c r="P39" s="34"/>
      <c r="Q39" s="34"/>
    </row>
    <row r="40" spans="1:17" s="31" customFormat="1" ht="20.100000000000001" customHeight="1" x14ac:dyDescent="0.2">
      <c r="A40" s="2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34"/>
      <c r="P40" s="34"/>
      <c r="Q40" s="34"/>
    </row>
    <row r="41" spans="1:17" s="31" customFormat="1" ht="20.100000000000001" customHeight="1" x14ac:dyDescent="0.2">
      <c r="A41" s="28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34"/>
      <c r="P41" s="34"/>
      <c r="Q41" s="34"/>
    </row>
    <row r="42" spans="1:17" s="31" customFormat="1" ht="20.100000000000001" customHeight="1" x14ac:dyDescent="0.2">
      <c r="A42" s="28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34"/>
      <c r="P42" s="34"/>
      <c r="Q42" s="34"/>
    </row>
    <row r="43" spans="1:17" ht="15" customHeight="1" x14ac:dyDescent="0.2">
      <c r="M43" s="21"/>
      <c r="N43" s="5"/>
      <c r="O43" s="35"/>
      <c r="P43" s="35"/>
      <c r="Q43" s="35"/>
    </row>
  </sheetData>
  <mergeCells count="28">
    <mergeCell ref="N1:N2"/>
    <mergeCell ref="B16:C16"/>
    <mergeCell ref="B9:C9"/>
    <mergeCell ref="B10:C10"/>
    <mergeCell ref="B11:C11"/>
    <mergeCell ref="B14:C14"/>
    <mergeCell ref="B15:C15"/>
    <mergeCell ref="F7:L7"/>
    <mergeCell ref="A5:B5"/>
    <mergeCell ref="C5:M5"/>
    <mergeCell ref="A2:B2"/>
    <mergeCell ref="C1:M1"/>
    <mergeCell ref="C2:M2"/>
    <mergeCell ref="C3:M3"/>
    <mergeCell ref="C4:M4"/>
    <mergeCell ref="A3:B3"/>
    <mergeCell ref="A4:B4"/>
    <mergeCell ref="B39:N42"/>
    <mergeCell ref="F27:L27"/>
    <mergeCell ref="C27:D27"/>
    <mergeCell ref="C35:F35"/>
    <mergeCell ref="C29:D29"/>
    <mergeCell ref="C36:F36"/>
    <mergeCell ref="B31:F31"/>
    <mergeCell ref="C32:F32"/>
    <mergeCell ref="C33:F33"/>
    <mergeCell ref="C34:F34"/>
    <mergeCell ref="N4:N5"/>
  </mergeCells>
  <phoneticPr fontId="2" type="noConversion"/>
  <conditionalFormatting sqref="L9:L11 L14:L16">
    <cfRule type="containsErrors" dxfId="7" priority="19">
      <formula>ISERROR(L9)</formula>
    </cfRule>
  </conditionalFormatting>
  <conditionalFormatting sqref="F27:L27">
    <cfRule type="containsErrors" dxfId="6" priority="18">
      <formula>ISERROR(F27)</formula>
    </cfRule>
  </conditionalFormatting>
  <conditionalFormatting sqref="C8">
    <cfRule type="expression" dxfId="5" priority="21">
      <formula>SUM($L$9,$L$10,$L$11)&lt;($C$8/2)</formula>
    </cfRule>
  </conditionalFormatting>
  <conditionalFormatting sqref="L19:L20">
    <cfRule type="containsErrors" dxfId="4" priority="7">
      <formula>ISERROR(L19)</formula>
    </cfRule>
  </conditionalFormatting>
  <conditionalFormatting sqref="C13">
    <cfRule type="expression" dxfId="3" priority="4">
      <formula>SUM($L$9,$L$10,$L$11)&lt;($C$8/2)</formula>
    </cfRule>
  </conditionalFormatting>
  <conditionalFormatting sqref="L23:L25">
    <cfRule type="containsErrors" dxfId="2" priority="5">
      <formula>ISERROR(L23)</formula>
    </cfRule>
  </conditionalFormatting>
  <conditionalFormatting sqref="C18">
    <cfRule type="expression" dxfId="1" priority="3">
      <formula>SUM($L$9,$L$10,$L$11)&lt;($C$8/2)</formula>
    </cfRule>
  </conditionalFormatting>
  <conditionalFormatting sqref="C22">
    <cfRule type="expression" dxfId="0" priority="2">
      <formula>SUM($L$9,$L$10,$L$11)&lt;($C$8/2)</formula>
    </cfRule>
  </conditionalFormatting>
  <pageMargins left="0.59055118110236227" right="0.59055118110236227" top="0.78740157480314965" bottom="0.59055118110236227" header="0.39370078740157483" footer="0.39370078740157483"/>
  <pageSetup paperSize="9" scale="59" fitToHeight="0" orientation="landscape" horizontalDpi="300" verticalDpi="300" r:id="rId1"/>
  <headerFooter>
    <oddHeader>&amp;L&amp;F&amp;RBeurteilungsblatt Masterarbeit</oddHeader>
    <oddFooter>&amp;LEngineering and Production Management&amp;C&amp;D&amp;R&amp;P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Masterarbeit</vt:lpstr>
      <vt:lpstr>Masterarbeit!Druckbereich</vt:lpstr>
    </vt:vector>
  </TitlesOfParts>
  <Company>Campus 02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Beurteilungsbogen Abschlussarbeiten IAP</dc:title>
  <dc:creator>Wagner</dc:creator>
  <cp:lastModifiedBy>Dr. Georg Wagner</cp:lastModifiedBy>
  <cp:lastPrinted>2022-04-09T08:22:38Z</cp:lastPrinted>
  <dcterms:created xsi:type="dcterms:W3CDTF">2007-01-05T14:46:42Z</dcterms:created>
  <dcterms:modified xsi:type="dcterms:W3CDTF">2022-04-10T09:08:40Z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2021-09-14T14:55:48Z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7740d86a-5139-4021-974b-183af02e14f3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